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6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J53" i="15" s="1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Z53" i="11" l="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3" l="1"/>
  <c r="P54" i="12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3" l="1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<sst xmlns="http://schemas.openxmlformats.org/spreadsheetml/2006/main" count="1589" uniqueCount="433">
  <si>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</si>
  <si>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</si>
  <si>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</si>
  <si>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</si>
  <si>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</si>
  <si>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</si>
  <si>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</si>
  <si>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</si>
  <si>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</si>
  <si>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</si>
  <si>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</si>
  <si>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</si>
  <si>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</si>
  <si>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</si>
  <si>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</si>
  <si>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</si>
  <si>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</si>
  <si>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</si>
  <si>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</si>
  <si>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</si>
  <si>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</si>
  <si>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</si>
  <si>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</si>
  <si>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</si>
  <si>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</si>
  <si>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</si>
  <si>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</si>
  <si>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</si>
  <si>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</si>
  <si>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</si>
  <si>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</si>
  <si>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</si>
  <si>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</si>
  <si>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</si>
  <si>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</si>
  <si>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</si>
  <si>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</si>
  <si>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</si>
  <si>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</si>
  <si>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</si>
  <si>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</si>
  <si>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</si>
  <si>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</si>
  <si>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</si>
  <si>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</si>
  <si>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</si>
  <si>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</si>
  <si>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</si>
  <si>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</si>
  <si>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</si>
  <si>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</si>
  <si>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</si>
  <si>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</si>
  <si>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</si>
  <si>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</si>
  <si>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</si>
  <si>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</si>
  <si>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</si>
  <si>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</si>
  <si>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</si>
  <si>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</si>
  <si>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</si>
  <si>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</si>
  <si>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</si>
  <si>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</si>
  <si>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</si>
  <si>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</si>
  <si>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</si>
  <si>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</si>
  <si>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</si>
  <si>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</si>
  <si>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</si>
  <si>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</si>
  <si>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</si>
  <si>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</si>
  <si>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</si>
  <si>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</si>
  <si>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</si>
  <si>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</si>
  <si>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</si>
  <si>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</si>
  <si>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</si>
  <si>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</si>
  <si>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</si>
  <si>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</si>
  <si>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</si>
  <si>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</si>
  <si>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</si>
  <si>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</si>
  <si>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</si>
  <si>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</si>
  <si>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</si>
  <si>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</si>
  <si>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</si>
  <si>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</si>
  <si>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</si>
  <si>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</si>
  <si>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</si>
  <si>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</si>
  <si>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</si>
  <si>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</si>
  <si>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</si>
  <si>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</si>
  <si>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</si>
  <si>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</si>
  <si>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</si>
  <si>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</si>
  <si>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</si>
  <si>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</si>
  <si>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</si>
  <si>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</si>
  <si>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</si>
  <si>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</si>
  <si>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</si>
  <si>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</si>
  <si>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</si>
  <si>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</si>
  <si>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</si>
  <si>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</si>
  <si>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</si>
  <si>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</si>
  <si>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</si>
  <si>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</si>
  <si>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</si>
  <si>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</si>
  <si>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</si>
  <si>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</si>
  <si>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</si>
  <si>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</si>
  <si>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</si>
  <si>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</si>
  <si>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</si>
  <si>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</si>
  <si>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</si>
  <si>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</si>
  <si>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</si>
  <si>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</si>
  <si>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</si>
  <si>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</si>
  <si>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</si>
  <si>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</si>
  <si>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</si>
  <si>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</si>
  <si>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</si>
  <si>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</si>
  <si>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</si>
  <si>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</si>
  <si>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</si>
  <si>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</si>
  <si>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</si>
  <si>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</si>
  <si>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</si>
  <si>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</si>
  <si>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</si>
  <si>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</si>
  <si>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</si>
  <si>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</si>
  <si>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</si>
  <si>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</si>
  <si>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</si>
  <si>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</si>
  <si>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</si>
  <si>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</si>
  <si>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</si>
  <si>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</si>
  <si>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</si>
  <si>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</si>
  <si>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</si>
  <si>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</si>
  <si>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</si>
  <si>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</si>
  <si>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</si>
  <si>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</si>
  <si>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</si>
  <si>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</si>
  <si>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</si>
  <si>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</si>
  <si>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</si>
  <si>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</si>
  <si>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</si>
  <si>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</si>
  <si>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</si>
  <si>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</si>
  <si>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</si>
  <si>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</si>
  <si>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</si>
  <si>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</si>
  <si>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</si>
  <si>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</si>
  <si>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</si>
  <si>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</si>
  <si>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</si>
  <si>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</si>
  <si>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</si>
  <si>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</si>
  <si>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</si>
  <si>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</si>
  <si>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</si>
  <si>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</si>
  <si>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</si>
  <si>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</si>
  <si>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</si>
  <si>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</si>
  <si>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</si>
  <si>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</si>
  <si>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</si>
  <si>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</si>
  <si>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</si>
  <si>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</si>
  <si>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</si>
  <si>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</si>
  <si>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</si>
  <si>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</si>
  <si>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</si>
  <si>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</si>
  <si>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</si>
  <si>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</si>
  <si>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</si>
  <si>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</si>
  <si>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</si>
  <si>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</si>
  <si>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</si>
  <si>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</si>
  <si>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</si>
  <si>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</si>
  <si>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</si>
  <si>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</si>
  <si>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</si>
  <si>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</si>
  <si>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</si>
  <si>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</si>
  <si>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</si>
  <si>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</si>
  <si>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</si>
  <si>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</si>
  <si>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</si>
  <si>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</si>
  <si>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</si>
  <si>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</si>
  <si>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</si>
  <si>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</si>
  <si>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</si>
  <si>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</si>
  <si>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</si>
  <si>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</si>
  <si>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</si>
  <si>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</si>
  <si>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</si>
  <si>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</si>
  <si>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</si>
  <si>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</si>
  <si>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</si>
  <si>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</si>
  <si>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</si>
  <si>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</si>
  <si>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</si>
  <si>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</si>
  <si>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</si>
  <si>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</si>
  <si>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</si>
  <si>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</si>
  <si>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</si>
  <si>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</si>
  <si>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</si>
  <si>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</si>
  <si>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</si>
  <si>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</si>
  <si>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</si>
  <si>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</si>
  <si>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</si>
  <si>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</si>
  <si>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</si>
  <si>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</si>
  <si>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</si>
  <si>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</si>
  <si>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</si>
  <si>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</si>
  <si>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</si>
  <si>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</si>
  <si>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</si>
  <si>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</si>
  <si>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</si>
  <si>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</si>
  <si>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</si>
  <si>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</si>
  <si>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</si>
  <si>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</si>
  <si>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</si>
  <si>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</si>
  <si>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</si>
  <si>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</si>
  <si>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</si>
  <si>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</si>
  <si>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</si>
  <si>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</si>
  <si>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</si>
  <si>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</si>
  <si>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</si>
  <si>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</si>
  <si>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</si>
  <si>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</si>
  <si>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</si>
  <si>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</si>
  <si>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</si>
  <si>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</si>
  <si>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</si>
  <si>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</si>
  <si>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</si>
  <si>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</si>
  <si>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</si>
  <si>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</si>
  <si>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</si>
  <si>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</si>
  <si>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</si>
  <si>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</si>
  <si>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</si>
  <si>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</si>
  <si>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</si>
  <si>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</si>
  <si>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</si>
  <si>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</si>
  <si>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</si>
  <si>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</si>
  <si>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</si>
  <si>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</si>
  <si>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</si>
  <si>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</si>
  <si>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</si>
  <si>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</si>
  <si>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</si>
  <si>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</si>
  <si>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</si>
  <si>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</si>
  <si>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</si>
  <si>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</si>
  <si>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</si>
  <si>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</si>
  <si>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</si>
  <si>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</si>
  <si>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</si>
  <si>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</si>
  <si>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</si>
  <si>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</si>
  <si>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</si>
  <si>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</si>
  <si>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</si>
  <si>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</si>
  <si>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</si>
  <si>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</si>
  <si>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</si>
  <si>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</si>
  <si>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</si>
  <si>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</si>
  <si>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</si>
  <si>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</si>
  <si>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</si>
  <si>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</si>
  <si>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</si>
  <si>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</si>
  <si>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</si>
  <si>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</si>
  <si>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</si>
  <si>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</si>
  <si>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</si>
  <si>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</si>
  <si>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</si>
  <si>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</si>
  <si>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</si>
  <si>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</si>
  <si>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</si>
  <si>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</si>
  <si>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</si>
  <si>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</si>
  <si>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</si>
  <si>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</si>
  <si>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</si>
  <si>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</si>
  <si>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</si>
  <si>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</si>
  <si>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</si>
  <si>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</si>
  <si>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</si>
  <si>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</si>
  <si>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</si>
  <si>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</si>
  <si>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</si>
  <si>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</si>
  <si>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</si>
  <si>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</si>
  <si>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</si>
  <si>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</si>
  <si>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</si>
  <si>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</si>
  <si>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</si>
  <si>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</si>
  <si>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</si>
  <si>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</si>
  <si>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</si>
  <si>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</si>
  <si>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</si>
  <si>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</si>
  <si>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</si>
  <si>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</si>
  <si>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</si>
  <si>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</si>
  <si>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</si>
  <si>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</si>
  <si>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</si>
  <si>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</si>
  <si>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</si>
  <si>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</si>
  <si>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</si>
  <si>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</si>
  <si>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</si>
  <si>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</si>
  <si>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</si>
  <si>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</si>
  <si>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</si>
  <si>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</si>
  <si>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</si>
  <si>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</si>
  <si>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</si>
  <si>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</si>
  <si>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</si>
  <si>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</si>
  <si>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</si>
  <si>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</si>
  <si>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Taller "Violencia Sexual y Trata de Personas"</t>
  </si>
  <si>
    <t>Actividades realizadas en el mes de Junio 2024</t>
  </si>
  <si>
    <t>Taller "Descubre tu Inteligencia"</t>
  </si>
  <si>
    <t>Taller "Emociones"</t>
  </si>
  <si>
    <t>Personas capacitadas e informadas sobre los procesos de las políticas de género y GEM</t>
  </si>
  <si>
    <t>***** Última Linea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</si>
</sst>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2504064"/>
        <c:axId val="92512640"/>
      </c:barChart>
      <c:catAx>
        <c:axId val="92504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2512640"/>
        <c:crosses val="autoZero"/>
        <c:auto val="1"/>
        <c:lblAlgn val="ctr"/>
        <c:lblOffset val="100"/>
        <c:noMultiLvlLbl val="0"/>
      </c:catAx>
      <c:valAx>
        <c:axId val="925126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25040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612288"/>
        <c:axId val="93620864"/>
      </c:barChart>
      <c:catAx>
        <c:axId val="93612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620864"/>
        <c:crosses val="autoZero"/>
        <c:auto val="1"/>
        <c:lblAlgn val="ctr"/>
        <c:lblOffset val="100"/>
        <c:noMultiLvlLbl val="0"/>
      </c:catAx>
      <c:valAx>
        <c:axId val="936208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6122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3832320"/>
        <c:axId val="93844992"/>
      </c:barChart>
      <c:catAx>
        <c:axId val="93832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3844992"/>
        <c:crosses val="autoZero"/>
        <c:auto val="1"/>
        <c:lblAlgn val="ctr"/>
        <c:lblOffset val="100"/>
        <c:noMultiLvlLbl val="0"/>
      </c:catAx>
      <c:valAx>
        <c:axId val="938449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8323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014464"/>
        <c:axId val="94027136"/>
      </c:barChart>
      <c:catAx>
        <c:axId val="94014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027136"/>
        <c:crosses val="autoZero"/>
        <c:auto val="1"/>
        <c:lblAlgn val="ctr"/>
        <c:lblOffset val="100"/>
        <c:noMultiLvlLbl val="0"/>
      </c:catAx>
      <c:valAx>
        <c:axId val="940271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0144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385664"/>
        <c:axId val="94390144"/>
      </c:barChart>
      <c:catAx>
        <c:axId val="94385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390144"/>
        <c:crosses val="autoZero"/>
        <c:auto val="1"/>
        <c:lblAlgn val="ctr"/>
        <c:lblOffset val="100"/>
        <c:noMultiLvlLbl val="0"/>
      </c:catAx>
      <c:valAx>
        <c:axId val="943901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385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3</c:v>
                </c:pt>
                <c:pt idx="8">
                  <c:v>114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2</c:v>
                </c:pt>
                <c:pt idx="2">
                  <c:v>0</c:v>
                </c:pt>
                <c:pt idx="4">
                  <c:v>0</c:v>
                </c:pt>
                <c:pt idx="6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5153152"/>
        <c:axId val="94708480"/>
      </c:barChart>
      <c:catAx>
        <c:axId val="95153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708480"/>
        <c:crosses val="autoZero"/>
        <c:auto val="1"/>
        <c:lblAlgn val="ctr"/>
        <c:lblOffset val="100"/>
        <c:noMultiLvlLbl val="0"/>
      </c:catAx>
      <c:valAx>
        <c:axId val="947084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51531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911104"/>
        <c:axId val="94919680"/>
      </c:barChart>
      <c:catAx>
        <c:axId val="94911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919680"/>
        <c:crosses val="autoZero"/>
        <c:auto val="1"/>
        <c:lblAlgn val="ctr"/>
        <c:lblOffset val="100"/>
        <c:noMultiLvlLbl val="0"/>
      </c:catAx>
      <c:valAx>
        <c:axId val="94919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9111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6339456"/>
        <c:axId val="96352128"/>
      </c:barChart>
      <c:catAx>
        <c:axId val="963394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6352128"/>
        <c:crosses val="autoZero"/>
        <c:auto val="1"/>
        <c:lblAlgn val="ctr"/>
        <c:lblOffset val="100"/>
        <c:noMultiLvlLbl val="0"/>
      </c:catAx>
      <c:valAx>
        <c:axId val="963521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63394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6514048"/>
        <c:axId val="96518528"/>
      </c:barChart>
      <c:catAx>
        <c:axId val="96514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6518528"/>
        <c:crosses val="autoZero"/>
        <c:auto val="1"/>
        <c:lblAlgn val="ctr"/>
        <c:lblOffset val="100"/>
        <c:noMultiLvlLbl val="0"/>
      </c:catAx>
      <c:valAx>
        <c:axId val="965185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65140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4123904"/>
        <c:axId val="94144768"/>
      </c:barChart>
      <c:catAx>
        <c:axId val="9412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144768"/>
        <c:crosses val="autoZero"/>
        <c:auto val="1"/>
        <c:lblAlgn val="ctr"/>
        <c:lblOffset val="100"/>
        <c:noMultiLvlLbl val="0"/>
      </c:catAx>
      <c:valAx>
        <c:axId val="941447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41239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7359872"/>
        <c:axId val="94167808"/>
      </c:barChart>
      <c:catAx>
        <c:axId val="87359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4167808"/>
        <c:crosses val="autoZero"/>
        <c:auto val="1"/>
        <c:lblAlgn val="ctr"/>
        <c:lblOffset val="100"/>
        <c:noMultiLvlLbl val="0"/>
      </c:catAx>
      <c:valAx>
        <c:axId val="941678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73598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7553024"/>
        <c:axId val="97569792"/>
      </c:barChart>
      <c:catAx>
        <c:axId val="97553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7569792"/>
        <c:crosses val="autoZero"/>
        <c:auto val="1"/>
        <c:lblAlgn val="ctr"/>
        <c:lblOffset val="100"/>
        <c:noMultiLvlLbl val="0"/>
      </c:catAx>
      <c:valAx>
        <c:axId val="975697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75530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417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zoomScale="85" zoomScaleNormal="85" workbookViewId="0">
      <selection activeCell="L14" sqref="L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419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427</v>
      </c>
      <c r="C11" s="29">
        <v>1</v>
      </c>
      <c r="D11" s="29" t="s">
        <v>227</v>
      </c>
      <c r="E11" s="29" t="s">
        <v>235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>
        <v>43</v>
      </c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>
        <v>43</v>
      </c>
      <c r="AF11" s="48" t="s">
        <v>431</v>
      </c>
    </row>
    <row r="12" spans="2:34" s="25" customFormat="1" ht="25.15" customHeight="1" thickTop="1" thickBot="1" x14ac:dyDescent="0.3">
      <c r="B12" s="42" t="s">
        <v>429</v>
      </c>
      <c r="C12" s="29">
        <v>1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>
        <v>3</v>
      </c>
      <c r="P12" s="38"/>
      <c r="Q12" s="39">
        <v>34</v>
      </c>
      <c r="R12" s="39"/>
      <c r="S12" s="40"/>
      <c r="T12" s="38"/>
      <c r="U12" s="40"/>
      <c r="V12" s="38"/>
      <c r="W12" s="40"/>
      <c r="X12" s="38"/>
      <c r="Y12" s="39">
        <v>2</v>
      </c>
      <c r="Z12" s="39"/>
      <c r="AA12" s="39"/>
      <c r="AB12" s="39"/>
      <c r="AC12" s="39"/>
      <c r="AD12" s="39"/>
      <c r="AE12" s="40">
        <v>35</v>
      </c>
      <c r="AF12" s="34" t="s">
        <v>431</v>
      </c>
    </row>
    <row r="13" spans="2:34" s="25" customFormat="1" ht="25.15" customHeight="1" thickTop="1" x14ac:dyDescent="0.25">
      <c r="B13" s="42" t="s">
        <v>430</v>
      </c>
      <c r="C13" s="29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>
        <v>37</v>
      </c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>
        <v>37</v>
      </c>
      <c r="AF13" s="48" t="s">
        <v>431</v>
      </c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432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 t="s">
        <v>428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3</v>
      </c>
      <c r="P52" s="22">
        <f t="shared" si="0"/>
        <v>0</v>
      </c>
      <c r="Q52" s="23">
        <f t="shared" si="0"/>
        <v>114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2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115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3</v>
      </c>
      <c r="O53" s="78"/>
      <c r="P53" s="75">
        <f>+P52+Q52</f>
        <v>114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2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115</v>
      </c>
      <c r="AE53" s="78"/>
    </row>
    <row r="54" spans="8:31" ht="16.5" thickTop="1" thickBot="1" x14ac:dyDescent="0.3">
      <c r="H54" s="70">
        <f>+H53+J53+L53+N53</f>
        <v>3</v>
      </c>
      <c r="I54" s="71"/>
      <c r="J54" s="71"/>
      <c r="K54" s="71"/>
      <c r="L54" s="71"/>
      <c r="M54" s="71"/>
      <c r="N54" s="71"/>
      <c r="O54" s="65"/>
      <c r="P54" s="70">
        <f>+P53+R53</f>
        <v>114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2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115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70" zoomScaleNormal="70" zoomScaleSheetLayoutView="70" workbookViewId="0">
      <selection activeCell="G56" sqref="G5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9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9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3" t="s">
        <v>15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15"/>
      <c r="AH1" s="15"/>
    </row>
    <row r="2" spans="2:34" ht="15.75" x14ac:dyDescent="0.25">
      <c r="B2" s="84" t="s">
        <v>16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15"/>
      <c r="AH2" s="15"/>
    </row>
    <row r="3" spans="2:34" ht="15.75" x14ac:dyDescent="0.25">
      <c r="B3" s="85" t="s">
        <v>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6" t="s">
        <v>425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5"/>
      <c r="AH5" s="15"/>
    </row>
    <row r="6" spans="2:34" ht="6" customHeight="1" x14ac:dyDescent="0.25"/>
    <row r="7" spans="2:34" x14ac:dyDescent="0.25">
      <c r="B7" s="95" t="s">
        <v>24</v>
      </c>
      <c r="C7" s="60" t="s">
        <v>23</v>
      </c>
      <c r="D7" s="60" t="s">
        <v>63</v>
      </c>
      <c r="E7" s="60" t="s">
        <v>64</v>
      </c>
      <c r="F7" s="95" t="s">
        <v>25</v>
      </c>
      <c r="G7" s="95" t="s">
        <v>14</v>
      </c>
      <c r="H7" s="80" t="s">
        <v>3</v>
      </c>
      <c r="I7" s="81"/>
      <c r="J7" s="81"/>
      <c r="K7" s="81"/>
      <c r="L7" s="81"/>
      <c r="M7" s="81"/>
      <c r="N7" s="81"/>
      <c r="O7" s="82"/>
      <c r="P7" s="80" t="s">
        <v>26</v>
      </c>
      <c r="Q7" s="81"/>
      <c r="R7" s="81"/>
      <c r="S7" s="82"/>
      <c r="T7" s="80" t="s">
        <v>11</v>
      </c>
      <c r="U7" s="82"/>
      <c r="V7" s="80" t="s">
        <v>13</v>
      </c>
      <c r="W7" s="82"/>
      <c r="X7" s="80" t="s">
        <v>27</v>
      </c>
      <c r="Y7" s="81"/>
      <c r="Z7" s="81"/>
      <c r="AA7" s="81"/>
      <c r="AB7" s="81"/>
      <c r="AC7" s="81"/>
      <c r="AD7" s="81"/>
      <c r="AE7" s="82"/>
      <c r="AF7" s="87" t="s">
        <v>19</v>
      </c>
    </row>
    <row r="8" spans="2:34" x14ac:dyDescent="0.25">
      <c r="B8" s="96"/>
      <c r="C8" s="61"/>
      <c r="D8" s="61"/>
      <c r="E8" s="61"/>
      <c r="F8" s="96"/>
      <c r="G8" s="96"/>
      <c r="H8" s="79" t="s">
        <v>4</v>
      </c>
      <c r="I8" s="72"/>
      <c r="J8" s="72" t="s">
        <v>5</v>
      </c>
      <c r="K8" s="72"/>
      <c r="L8" s="72" t="s">
        <v>6</v>
      </c>
      <c r="M8" s="72"/>
      <c r="N8" s="72" t="s">
        <v>9</v>
      </c>
      <c r="O8" s="73"/>
      <c r="P8" s="79" t="s">
        <v>29</v>
      </c>
      <c r="Q8" s="72"/>
      <c r="R8" s="72" t="s">
        <v>10</v>
      </c>
      <c r="S8" s="73"/>
      <c r="T8" s="79" t="s">
        <v>30</v>
      </c>
      <c r="U8" s="73"/>
      <c r="V8" s="79" t="s">
        <v>12</v>
      </c>
      <c r="W8" s="73"/>
      <c r="X8" s="79" t="s">
        <v>0</v>
      </c>
      <c r="Y8" s="72"/>
      <c r="Z8" s="72" t="s">
        <v>28</v>
      </c>
      <c r="AA8" s="72"/>
      <c r="AB8" s="72" t="s">
        <v>1</v>
      </c>
      <c r="AC8" s="72"/>
      <c r="AD8" s="72" t="s">
        <v>2</v>
      </c>
      <c r="AE8" s="73"/>
      <c r="AF8" s="88"/>
    </row>
    <row r="9" spans="2:34" x14ac:dyDescent="0.25">
      <c r="B9" s="97"/>
      <c r="C9" s="62"/>
      <c r="D9" s="62"/>
      <c r="E9" s="62"/>
      <c r="F9" s="97"/>
      <c r="G9" s="97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9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6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 t="str">
        <f>IF(SUM(H54:W54)=(SUM(X54:AE54)),"","LA POBLACION ATENTIDA NO COINCIDE CON LA DESAGREGADA EN GRUPO ETNICO")</f>
        <v/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9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3" t="s">
        <v>20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</row>
    <row r="34" spans="2:32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x14ac:dyDescent="0.25"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</row>
    <row r="36" spans="2:32" x14ac:dyDescent="0.25"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4" t="s">
        <v>21</v>
      </c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2:32" x14ac:dyDescent="0.25">
      <c r="I40" s="90" t="s">
        <v>22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7" spans="2:32" x14ac:dyDescent="0.25">
      <c r="H47" s="74" t="s">
        <v>39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9" spans="8:31" x14ac:dyDescent="0.25">
      <c r="H49" s="80" t="s">
        <v>3</v>
      </c>
      <c r="I49" s="81"/>
      <c r="J49" s="81"/>
      <c r="K49" s="81"/>
      <c r="L49" s="81"/>
      <c r="M49" s="81"/>
      <c r="N49" s="81"/>
      <c r="O49" s="82"/>
      <c r="P49" s="80" t="s">
        <v>26</v>
      </c>
      <c r="Q49" s="81"/>
      <c r="R49" s="81"/>
      <c r="S49" s="82"/>
      <c r="T49" s="80" t="s">
        <v>11</v>
      </c>
      <c r="U49" s="82"/>
      <c r="V49" s="80" t="s">
        <v>13</v>
      </c>
      <c r="W49" s="82"/>
      <c r="X49" s="80" t="s">
        <v>27</v>
      </c>
      <c r="Y49" s="81"/>
      <c r="Z49" s="81"/>
      <c r="AA49" s="81"/>
      <c r="AB49" s="81"/>
      <c r="AC49" s="81"/>
      <c r="AD49" s="81"/>
      <c r="AE49" s="82"/>
    </row>
    <row r="50" spans="8:31" x14ac:dyDescent="0.25">
      <c r="H50" s="79" t="s">
        <v>4</v>
      </c>
      <c r="I50" s="72"/>
      <c r="J50" s="72" t="s">
        <v>5</v>
      </c>
      <c r="K50" s="72"/>
      <c r="L50" s="72" t="s">
        <v>6</v>
      </c>
      <c r="M50" s="72"/>
      <c r="N50" s="72" t="s">
        <v>9</v>
      </c>
      <c r="O50" s="73"/>
      <c r="P50" s="79" t="s">
        <v>29</v>
      </c>
      <c r="Q50" s="72"/>
      <c r="R50" s="72" t="s">
        <v>10</v>
      </c>
      <c r="S50" s="73"/>
      <c r="T50" s="79" t="s">
        <v>30</v>
      </c>
      <c r="U50" s="73"/>
      <c r="V50" s="79" t="s">
        <v>12</v>
      </c>
      <c r="W50" s="73"/>
      <c r="X50" s="79" t="s">
        <v>0</v>
      </c>
      <c r="Y50" s="72"/>
      <c r="Z50" s="72" t="s">
        <v>28</v>
      </c>
      <c r="AA50" s="72"/>
      <c r="AB50" s="72" t="s">
        <v>1</v>
      </c>
      <c r="AC50" s="72"/>
      <c r="AD50" s="72" t="s">
        <v>2</v>
      </c>
      <c r="AE50" s="73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5">
        <f>+H52+I52</f>
        <v>0</v>
      </c>
      <c r="I53" s="76"/>
      <c r="J53" s="77">
        <f>+J52+K52</f>
        <v>0</v>
      </c>
      <c r="K53" s="76"/>
      <c r="L53" s="77">
        <f>+L52+M52</f>
        <v>0</v>
      </c>
      <c r="M53" s="76"/>
      <c r="N53" s="77">
        <f>+N52+O52</f>
        <v>0</v>
      </c>
      <c r="O53" s="78"/>
      <c r="P53" s="75">
        <f>+P52+Q52</f>
        <v>0</v>
      </c>
      <c r="Q53" s="76"/>
      <c r="R53" s="77">
        <f>+R52+S52</f>
        <v>0</v>
      </c>
      <c r="S53" s="78"/>
      <c r="T53" s="75">
        <f>+T52+U52</f>
        <v>0</v>
      </c>
      <c r="U53" s="78"/>
      <c r="V53" s="75">
        <f>+V52+W52</f>
        <v>0</v>
      </c>
      <c r="W53" s="78"/>
      <c r="X53" s="75">
        <f>+X52+Y52</f>
        <v>0</v>
      </c>
      <c r="Y53" s="76"/>
      <c r="Z53" s="77">
        <f>+Z52+AA52</f>
        <v>0</v>
      </c>
      <c r="AA53" s="76"/>
      <c r="AB53" s="77">
        <f>+AB52+AC52</f>
        <v>0</v>
      </c>
      <c r="AC53" s="76"/>
      <c r="AD53" s="77">
        <f>+AD52+AE52</f>
        <v>0</v>
      </c>
      <c r="AE53" s="78"/>
    </row>
    <row r="54" spans="8:31" ht="16.5" thickTop="1" thickBot="1" x14ac:dyDescent="0.3">
      <c r="H54" s="70">
        <f>+H53+J53+L53+N53</f>
        <v>0</v>
      </c>
      <c r="I54" s="71"/>
      <c r="J54" s="71"/>
      <c r="K54" s="71"/>
      <c r="L54" s="71"/>
      <c r="M54" s="71"/>
      <c r="N54" s="71"/>
      <c r="O54" s="65"/>
      <c r="P54" s="70">
        <f>+P53+R53</f>
        <v>0</v>
      </c>
      <c r="Q54" s="71"/>
      <c r="R54" s="71"/>
      <c r="S54" s="65"/>
      <c r="T54" s="70">
        <f>+T53</f>
        <v>0</v>
      </c>
      <c r="U54" s="65"/>
      <c r="V54" s="70">
        <f>+V53</f>
        <v>0</v>
      </c>
      <c r="W54" s="65"/>
      <c r="X54" s="70">
        <f>+X53</f>
        <v>0</v>
      </c>
      <c r="Y54" s="64"/>
      <c r="Z54" s="63">
        <f>+Z53</f>
        <v>0</v>
      </c>
      <c r="AA54" s="64"/>
      <c r="AB54" s="63">
        <f>+AB53</f>
        <v>0</v>
      </c>
      <c r="AC54" s="64"/>
      <c r="AD54" s="63">
        <f>+AD53</f>
        <v>0</v>
      </c>
      <c r="AE54" s="65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8" t="s">
        <v>65</v>
      </c>
      <c r="I22" s="108"/>
      <c r="J22" s="108"/>
      <c r="K22" s="108"/>
      <c r="L22" s="108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9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10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10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10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10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10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10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10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10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10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10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10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10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10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10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10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11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6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06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06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06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06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06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06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06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06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06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06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06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06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06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07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6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06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06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06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06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06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06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06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06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06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06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06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07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2024-07-02T15:47:37Z</cp:lastPrinted>
  <dcterms:created xsi:type="dcterms:W3CDTF">2016-07-28T21:43:43Z</dcterms:created>
  <dcterms:modified xsi:type="dcterms:W3CDTF">2024-07-02T15:49:14Z</dcterms:modified>
</cp:coreProperties>
</file>